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S:\regulato\Administration\Tariffs &amp; Website\Website Management (www.pseg.com)\PSE&amp;G WEBSITE\ELECTRIC\Calculations of BGS-CIEP Hourly Energy Price (End of July or August)\2024\"/>
    </mc:Choice>
  </mc:AlternateContent>
  <xr:revisionPtr revIDLastSave="0" documentId="13_ncr:1_{DB3C756E-3BD9-4252-8C83-7EC1F6E7B988}" xr6:coauthVersionLast="47" xr6:coauthVersionMax="47" xr10:uidLastSave="{00000000-0000-0000-0000-000000000000}"/>
  <bookViews>
    <workbookView xWindow="-108" yWindow="-108" windowWidth="23256" windowHeight="14016" tabRatio="703" xr2:uid="{00000000-000D-0000-FFFF-FFFF00000000}"/>
  </bookViews>
  <sheets>
    <sheet name="A"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2" l="1"/>
  <c r="F12" i="2"/>
  <c r="H12" i="2" s="1"/>
  <c r="H9" i="2"/>
  <c r="F9" i="2"/>
  <c r="D14" i="2"/>
  <c r="D17" i="2" s="1"/>
  <c r="D19" i="2" s="1"/>
  <c r="D21" i="2" s="1"/>
  <c r="D9" i="2"/>
  <c r="D27" i="2"/>
  <c r="F20" i="2"/>
  <c r="H20" i="2"/>
  <c r="F18" i="2"/>
  <c r="H18" i="2"/>
  <c r="J18" i="2"/>
  <c r="F24" i="2"/>
  <c r="H24" i="2"/>
  <c r="J24" i="2"/>
  <c r="D29" i="2"/>
  <c r="F27" i="2"/>
  <c r="H27" i="2"/>
  <c r="J27" i="2"/>
  <c r="F29" i="2"/>
  <c r="H29" i="2"/>
  <c r="J20" i="2"/>
  <c r="J29" i="2"/>
  <c r="J12" i="2" l="1"/>
  <c r="J14" i="2" s="1"/>
  <c r="H14" i="2"/>
  <c r="F14" i="2"/>
  <c r="D25" i="2"/>
  <c r="D26" i="2" s="1"/>
  <c r="D28" i="2" s="1"/>
  <c r="D30" i="2" s="1"/>
  <c r="D33" i="2" s="1"/>
  <c r="F17" i="2" l="1"/>
  <c r="F19" i="2" s="1"/>
  <c r="F21" i="2" s="1"/>
  <c r="F25" i="2"/>
  <c r="F26" i="2" s="1"/>
  <c r="F28" i="2" s="1"/>
  <c r="F30" i="2" s="1"/>
  <c r="H17" i="2"/>
  <c r="H19" i="2" s="1"/>
  <c r="H21" i="2" s="1"/>
  <c r="H25" i="2"/>
  <c r="H26" i="2" s="1"/>
  <c r="H28" i="2" s="1"/>
  <c r="H30" i="2" s="1"/>
  <c r="J25" i="2"/>
  <c r="J26" i="2" s="1"/>
  <c r="J28" i="2" s="1"/>
  <c r="J30" i="2" s="1"/>
  <c r="J17" i="2"/>
  <c r="J19" i="2" s="1"/>
  <c r="J21" i="2" s="1"/>
  <c r="J33" i="2" l="1"/>
  <c r="H33" i="2"/>
  <c r="F33" i="2"/>
</calcChain>
</file>

<file path=xl/sharedStrings.xml><?xml version="1.0" encoding="utf-8"?>
<sst xmlns="http://schemas.openxmlformats.org/spreadsheetml/2006/main" count="51" uniqueCount="48">
  <si>
    <t>LPL-Primary</t>
  </si>
  <si>
    <t>HTS-Subtransmission</t>
  </si>
  <si>
    <t>HTS-High Voltage</t>
  </si>
  <si>
    <t>L1</t>
  </si>
  <si>
    <t>L2</t>
  </si>
  <si>
    <t>L3=L1/L2</t>
  </si>
  <si>
    <t>L4</t>
  </si>
  <si>
    <t>L8</t>
  </si>
  <si>
    <t>L10</t>
  </si>
  <si>
    <t>Notes:</t>
  </si>
  <si>
    <t>New Jersey Sales &amp; Use Tax (NJSUT) Factor</t>
  </si>
  <si>
    <t>(1) CIEP customers wanting information regarding hourly usage should consult with their PSE&amp;G Account Representative regarding the optional tariff services available.</t>
  </si>
  <si>
    <t>Total customer supply charge includes the above calculated BGS Hourly Energy Charge plus the Generation Capacity and Transmission Capacity Charges.</t>
  </si>
  <si>
    <t>Conversion of MWh to kWhr</t>
  </si>
  <si>
    <t>Hourly  Energy Charge ($ /kWhr) including Losses</t>
  </si>
  <si>
    <t>Customer hourly usage for illustrative purposes is 30 kWhr</t>
  </si>
  <si>
    <t>L9=L7*L8</t>
  </si>
  <si>
    <t>Ancillary  Services Charge for Illustrative Purposes including losses &amp; NJSUT (4)</t>
  </si>
  <si>
    <t>Customer's energy portion of supply bill is determined by (1) calculating the hourly energy price as shown above for each hour during the customer's billing month, (2) multiplying that hourly energy price by the customer's actual hourly usage during that time period and (3) adding the resultant hourly charges, as determined in (1) and (2), for each hour in the customer's billing period to determine the customer's total energy supply portion of their bill for BGS-CIEP service.</t>
  </si>
  <si>
    <t>L5</t>
  </si>
  <si>
    <t>L7=L3*L6</t>
  </si>
  <si>
    <t>L11=L9*L10</t>
  </si>
  <si>
    <t>Ancillary Services Charge ($ /kWhr) including Losses</t>
  </si>
  <si>
    <t>L12</t>
  </si>
  <si>
    <t>L14=L12*L13</t>
  </si>
  <si>
    <t>L15</t>
  </si>
  <si>
    <t>L16=L14*L15</t>
  </si>
  <si>
    <t>L17</t>
  </si>
  <si>
    <t>L18=L16*L17</t>
  </si>
  <si>
    <t>LPL-Secondary (4)</t>
  </si>
  <si>
    <t>Ancillary  Services (3)</t>
  </si>
  <si>
    <t>Customer Hourly Energy Charge for Illustrative Purposes including losses &amp; NJSUT</t>
  </si>
  <si>
    <t>(2) Transmission Zone Prices used in PJM accounting are not final until five PJM business days after the end of the month.</t>
  </si>
  <si>
    <t xml:space="preserve">PJM Real Time Hourly Total LMP ($/MWh) for PSEG Transmission Zone for "ILLUSTRATIVE PURPOSES ONLY" </t>
  </si>
  <si>
    <t>L6</t>
  </si>
  <si>
    <t>Loss Expansion Factor including PJM Marginal Losses - L6 = (1/(1-L4))/(1/(1-L5))</t>
  </si>
  <si>
    <t>L13=L6</t>
  </si>
  <si>
    <t>Loss Expansion Factor including PJM Marginal Losses</t>
  </si>
  <si>
    <t>L19=L11+L18</t>
  </si>
  <si>
    <t>(5) Actual billing of Ancillary Services is based on the total kWhr used during the customer billing month times the applicable unit charge.</t>
  </si>
  <si>
    <t>(4) LPL-Secondary example applicable to LPL-Secondary customers with a Peak Load Share (PLS) of 500 kW or greater and to HS, GLP &amp; LPL-Secondary customers with a PLS less than 500 kW that elect BGS-CIEP.</t>
  </si>
  <si>
    <t xml:space="preserve">PSE&amp;G Nominal electric losses and unaccounted for percentages (Section 4.3 of Standard Terms &amp; Conditions) </t>
  </si>
  <si>
    <t>Hourly Energy Charge ($ /kWhr)</t>
  </si>
  <si>
    <t>BGS-CIEP Hourly Energy Price Example Provided for Illustrative Purposes Only (1) - Methodology Effective June 1, 2024</t>
  </si>
  <si>
    <t>Hourly Energy Charge ($ /kWhr) including Losses &amp; NJSUT)</t>
  </si>
  <si>
    <t>Customer BGS Hourly Energy Charge for using 30 kWhr on June 1, 2024 at 100 hours</t>
  </si>
  <si>
    <t>(3) Rates for Ancillary Services effective for the period June 1, 2024 through May 31, 2025.</t>
  </si>
  <si>
    <t>PJM Marginal Losses Seventh Revised Sheet No. 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</si>
</sst>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0000_);\(&quot;$&quot;#,##0.000000\)"/>
    <numFmt numFmtId="165" formatCode="#,##0.000000_);\(#,##0.000000\)"/>
    <numFmt numFmtId="166" formatCode="0.000000"/>
    <numFmt numFmtId="167" formatCode="0_);\(0\)"/>
    <numFmt numFmtId="168" formatCode="0.0000%"/>
    <numFmt numFmtId="169" formatCode="0.00000%"/>
    <numFmt numFmtId="170" formatCode="#,##0.00000_);[Red]\(#,##0.00000\)"/>
  </numFmts>
  <fonts count="15" x14ac:knownFonts="1">
    <font>
      <sz val="12"/>
      <name val="Arial"/>
    </font>
    <font>
      <sz val="12"/>
      <name val="Arial"/>
      <family val="2"/>
    </font>
    <font>
      <b/>
      <u/>
      <sz val="12"/>
      <name val="Arial"/>
      <family val="2"/>
    </font>
    <font>
      <sz val="12"/>
      <color indexed="12"/>
      <name val="Arial"/>
      <family val="2"/>
    </font>
    <font>
      <u/>
      <sz val="12"/>
      <color indexed="12"/>
      <name val="Arial"/>
      <family val="2"/>
    </font>
    <font>
      <sz val="8"/>
      <name val="Arial"/>
      <family val="2"/>
    </font>
    <font>
      <b/>
      <sz val="14"/>
      <name val="Arial"/>
      <family val="2"/>
    </font>
    <font>
      <u/>
      <sz val="12"/>
      <color indexed="8"/>
      <name val="Arial"/>
      <family val="2"/>
    </font>
    <font>
      <b/>
      <sz val="12"/>
      <color indexed="8"/>
      <name val="Arial"/>
      <family val="2"/>
    </font>
    <font>
      <sz val="12"/>
      <color indexed="8"/>
      <name val="Arial"/>
      <family val="2"/>
    </font>
    <font>
      <u/>
      <sz val="12"/>
      <name val="Arial"/>
      <family val="2"/>
    </font>
    <font>
      <b/>
      <sz val="12"/>
      <name val="Arial"/>
      <family val="2"/>
    </font>
    <font>
      <b/>
      <u/>
      <sz val="16"/>
      <name val="Arial"/>
      <family val="2"/>
    </font>
    <font>
      <sz val="12"/>
      <name val="Arial"/>
      <family val="2"/>
    </font>
    <font>
      <b/>
      <u/>
      <sz val="12"/>
      <color indexed="8"/>
      <name val="Arial"/>
      <family val="2"/>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4">
    <xf numFmtId="0" fontId="0" fillId="0" borderId="0" xfId="0"/>
    <xf numFmtId="0" fontId="1" fillId="0" borderId="0" xfId="0" applyFont="1" applyFill="1" applyAlignment="1" applyProtection="1">
      <alignment wrapText="1"/>
    </xf>
    <xf numFmtId="0" fontId="1" fillId="0" borderId="0" xfId="0" applyFont="1" applyFill="1" applyAlignment="1" applyProtection="1">
      <alignment horizontal="center"/>
    </xf>
    <xf numFmtId="0" fontId="1" fillId="0" borderId="0" xfId="0" applyFont="1" applyFill="1" applyProtection="1"/>
    <xf numFmtId="0" fontId="11" fillId="0" borderId="0" xfId="0" applyFont="1" applyFill="1" applyProtection="1"/>
    <xf numFmtId="0" fontId="12" fillId="0" borderId="0" xfId="0" applyFont="1" applyFill="1" applyProtection="1"/>
    <xf numFmtId="0" fontId="2" fillId="0" borderId="0" xfId="0" applyFont="1" applyFill="1" applyProtection="1"/>
    <xf numFmtId="0" fontId="2" fillId="0" borderId="0" xfId="0" applyFont="1" applyFill="1" applyAlignment="1" applyProtection="1">
      <alignment horizontal="center" wrapText="1"/>
    </xf>
    <xf numFmtId="164" fontId="3" fillId="0" borderId="0" xfId="0" applyNumberFormat="1" applyFont="1" applyFill="1" applyProtection="1">
      <protection locked="0"/>
    </xf>
    <xf numFmtId="37" fontId="4" fillId="0" borderId="0" xfId="0" applyNumberFormat="1" applyFont="1" applyFill="1" applyProtection="1">
      <protection locked="0"/>
    </xf>
    <xf numFmtId="164" fontId="1" fillId="0" borderId="0" xfId="0" applyNumberFormat="1" applyFont="1" applyFill="1" applyProtection="1"/>
    <xf numFmtId="0" fontId="0" fillId="0" borderId="0" xfId="0" applyFill="1"/>
    <xf numFmtId="0" fontId="1" fillId="0" borderId="0" xfId="0" applyFont="1" applyFill="1" applyAlignment="1" applyProtection="1">
      <alignment vertical="center" wrapText="1"/>
    </xf>
    <xf numFmtId="40" fontId="4" fillId="0" borderId="0" xfId="0" applyNumberFormat="1" applyFont="1" applyFill="1" applyProtection="1">
      <protection locked="0"/>
    </xf>
    <xf numFmtId="167" fontId="4" fillId="0" borderId="0" xfId="0" applyNumberFormat="1" applyFont="1" applyFill="1" applyProtection="1">
      <protection locked="0"/>
    </xf>
    <xf numFmtId="167" fontId="7" fillId="0" borderId="0" xfId="0" applyNumberFormat="1" applyFont="1" applyFill="1" applyProtection="1">
      <protection locked="0"/>
    </xf>
    <xf numFmtId="164" fontId="11" fillId="0" borderId="0" xfId="0" applyNumberFormat="1" applyFont="1" applyFill="1" applyProtection="1"/>
    <xf numFmtId="0" fontId="4" fillId="0" borderId="0" xfId="0" applyFont="1" applyFill="1" applyProtection="1">
      <protection locked="0"/>
    </xf>
    <xf numFmtId="164" fontId="9" fillId="0" borderId="0" xfId="0" applyNumberFormat="1" applyFont="1" applyFill="1" applyProtection="1">
      <protection locked="0"/>
    </xf>
    <xf numFmtId="167" fontId="10" fillId="0" borderId="0" xfId="0" applyNumberFormat="1" applyFont="1" applyFill="1" applyProtection="1">
      <protection locked="0"/>
    </xf>
    <xf numFmtId="164" fontId="8" fillId="0" borderId="1" xfId="0" applyNumberFormat="1" applyFont="1" applyFill="1" applyBorder="1" applyProtection="1">
      <protection locked="0"/>
    </xf>
    <xf numFmtId="164" fontId="8" fillId="0" borderId="0" xfId="0" applyNumberFormat="1" applyFont="1" applyFill="1" applyProtection="1">
      <protection locked="0"/>
    </xf>
    <xf numFmtId="0" fontId="7" fillId="0" borderId="0" xfId="0" applyFont="1" applyFill="1" applyProtection="1">
      <protection locked="0"/>
    </xf>
    <xf numFmtId="0" fontId="1" fillId="0" borderId="0" xfId="0" applyFont="1" applyFill="1"/>
    <xf numFmtId="0" fontId="1" fillId="0" borderId="0" xfId="0" applyFont="1" applyFill="1" applyAlignment="1" applyProtection="1">
      <alignment horizontal="center" vertical="top"/>
    </xf>
    <xf numFmtId="169" fontId="9" fillId="0" borderId="0" xfId="0" applyNumberFormat="1" applyFont="1" applyFill="1" applyProtection="1"/>
    <xf numFmtId="0" fontId="11" fillId="0" borderId="0" xfId="0" applyFont="1" applyFill="1" applyAlignment="1" applyProtection="1">
      <alignment horizontal="center"/>
    </xf>
    <xf numFmtId="0" fontId="11" fillId="0" borderId="0" xfId="0" applyFont="1" applyFill="1" applyAlignment="1" applyProtection="1">
      <alignment horizontal="center" vertical="top"/>
    </xf>
    <xf numFmtId="0" fontId="1" fillId="0" borderId="0" xfId="0" applyFont="1" applyFill="1" applyAlignment="1" applyProtection="1">
      <alignment horizontal="right" vertical="top"/>
    </xf>
    <xf numFmtId="170" fontId="4" fillId="0" borderId="0" xfId="0" applyNumberFormat="1" applyFont="1" applyFill="1" applyProtection="1">
      <protection locked="0"/>
    </xf>
    <xf numFmtId="170" fontId="7" fillId="0" borderId="0" xfId="0" applyNumberFormat="1" applyFont="1" applyFill="1" applyProtection="1">
      <protection locked="0"/>
    </xf>
    <xf numFmtId="165" fontId="14" fillId="0" borderId="0" xfId="0" applyNumberFormat="1" applyFont="1" applyFill="1" applyProtection="1">
      <protection locked="0"/>
    </xf>
    <xf numFmtId="166" fontId="1" fillId="0" borderId="0" xfId="0" applyNumberFormat="1" applyFont="1" applyFill="1" applyProtection="1"/>
    <xf numFmtId="0" fontId="2" fillId="0" borderId="0" xfId="0" applyFont="1" applyFill="1" applyAlignment="1" applyProtection="1">
      <alignment horizontal="center"/>
    </xf>
    <xf numFmtId="0" fontId="1" fillId="0" borderId="0" xfId="0" applyFont="1" applyFill="1" applyAlignment="1" applyProtection="1"/>
    <xf numFmtId="168" fontId="3" fillId="0" borderId="0" xfId="0" applyNumberFormat="1" applyFont="1" applyFill="1" applyProtection="1"/>
    <xf numFmtId="165" fontId="7" fillId="0" borderId="0" xfId="0" applyNumberFormat="1" applyFont="1" applyFill="1" applyProtection="1">
      <protection locked="0"/>
    </xf>
    <xf numFmtId="169" fontId="0" fillId="0" borderId="0" xfId="0" applyNumberFormat="1" applyFill="1"/>
    <xf numFmtId="0" fontId="1" fillId="0" borderId="0" xfId="0" applyFont="1" applyFill="1" applyAlignment="1" applyProtection="1">
      <alignment wrapText="1"/>
    </xf>
    <xf numFmtId="0" fontId="0" fillId="0" borderId="0" xfId="0" applyFill="1" applyAlignment="1"/>
    <xf numFmtId="0" fontId="6" fillId="0" borderId="0" xfId="0" applyFont="1" applyFill="1" applyAlignment="1" applyProtection="1">
      <alignment vertical="center" wrapText="1"/>
    </xf>
    <xf numFmtId="0" fontId="0" fillId="0" borderId="0" xfId="0" applyFill="1" applyAlignment="1">
      <alignment wrapText="1"/>
    </xf>
    <xf numFmtId="0" fontId="13" fillId="0" borderId="0" xfId="0" applyFont="1" applyFill="1" applyAlignment="1"/>
    <xf numFmtId="169" fontId="3" fillId="0" borderId="0" xfId="0" applyNumberFormat="1" applyFont="1" applyFill="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tabSelected="1" zoomScale="70" zoomScaleNormal="70" workbookViewId="0">
      <selection activeCell="C13" sqref="C13"/>
    </sheetView>
  </sheetViews>
  <sheetFormatPr defaultColWidth="9.26953125" defaultRowHeight="15" x14ac:dyDescent="0.25"/>
  <cols>
    <col min="1" max="1" width="4.6328125" style="11" customWidth="1"/>
    <col min="2" max="2" width="15" style="11" customWidth="1"/>
    <col min="3" max="3" width="92.81640625" style="11" customWidth="1"/>
    <col min="4" max="4" width="17.36328125" style="11" bestFit="1" customWidth="1"/>
    <col min="5" max="5" width="2.81640625" style="11" customWidth="1"/>
    <col min="6" max="6" width="11.54296875" style="11" bestFit="1" customWidth="1"/>
    <col min="7" max="7" width="2.81640625" style="11" customWidth="1"/>
    <col min="8" max="8" width="20.453125" style="11" bestFit="1" customWidth="1"/>
    <col min="9" max="9" width="2.81640625" style="11" customWidth="1"/>
    <col min="10" max="10" width="16.7265625" style="11" bestFit="1" customWidth="1"/>
    <col min="11" max="16384" width="9.26953125" style="11"/>
  </cols>
  <sheetData>
    <row r="1" spans="1:11" ht="15.6" x14ac:dyDescent="0.3">
      <c r="A1" s="3"/>
      <c r="B1" s="4"/>
      <c r="C1" s="3"/>
      <c r="D1" s="3"/>
      <c r="E1" s="3"/>
      <c r="F1" s="3"/>
      <c r="G1" s="3"/>
      <c r="H1" s="3"/>
      <c r="I1" s="3"/>
      <c r="J1" s="3"/>
    </row>
    <row r="2" spans="1:11" x14ac:dyDescent="0.25">
      <c r="A2" s="3"/>
      <c r="B2" s="3"/>
      <c r="C2" s="3"/>
      <c r="D2" s="3"/>
      <c r="E2" s="3"/>
      <c r="F2" s="3"/>
      <c r="G2" s="3"/>
      <c r="H2" s="3"/>
      <c r="I2" s="3"/>
      <c r="J2" s="3"/>
    </row>
    <row r="3" spans="1:11" ht="21" x14ac:dyDescent="0.4">
      <c r="A3" s="3"/>
      <c r="B3" s="3"/>
      <c r="C3" s="5" t="s">
        <v>43</v>
      </c>
      <c r="D3" s="3"/>
      <c r="E3" s="3"/>
      <c r="F3" s="3"/>
      <c r="G3" s="3"/>
      <c r="H3" s="3"/>
      <c r="I3" s="3"/>
      <c r="J3" s="3"/>
      <c r="K3" s="37"/>
    </row>
    <row r="4" spans="1:11" ht="15.6" x14ac:dyDescent="0.3">
      <c r="A4" s="3"/>
      <c r="B4" s="3"/>
      <c r="C4" s="6"/>
      <c r="D4" s="3"/>
      <c r="E4" s="3"/>
      <c r="F4" s="3"/>
      <c r="G4" s="3"/>
      <c r="H4" s="3"/>
      <c r="I4" s="3"/>
      <c r="J4" s="3"/>
    </row>
    <row r="5" spans="1:11" ht="31.5" customHeight="1" x14ac:dyDescent="0.3">
      <c r="A5" s="3"/>
      <c r="B5" s="3"/>
      <c r="C5" s="3"/>
      <c r="D5" s="33" t="s">
        <v>29</v>
      </c>
      <c r="E5" s="7"/>
      <c r="F5" s="7" t="s">
        <v>0</v>
      </c>
      <c r="G5" s="7"/>
      <c r="H5" s="33" t="s">
        <v>1</v>
      </c>
      <c r="I5" s="7"/>
      <c r="J5" s="7" t="s">
        <v>2</v>
      </c>
    </row>
    <row r="6" spans="1:11" x14ac:dyDescent="0.25">
      <c r="A6" s="3"/>
      <c r="B6" s="3"/>
      <c r="C6" s="3"/>
      <c r="D6" s="3"/>
      <c r="E6" s="3"/>
      <c r="F6" s="3"/>
      <c r="G6" s="3"/>
      <c r="H6" s="3"/>
      <c r="I6" s="3"/>
      <c r="J6" s="3"/>
    </row>
    <row r="7" spans="1:11" ht="30" customHeight="1" x14ac:dyDescent="0.25">
      <c r="A7" s="3"/>
      <c r="B7" s="24" t="s">
        <v>3</v>
      </c>
      <c r="C7" s="34" t="s">
        <v>33</v>
      </c>
      <c r="D7" s="8">
        <v>33.278903</v>
      </c>
      <c r="E7" s="8"/>
      <c r="F7" s="8">
        <v>33.278903</v>
      </c>
      <c r="G7" s="8"/>
      <c r="H7" s="8">
        <v>33.278903</v>
      </c>
      <c r="I7" s="8"/>
      <c r="J7" s="8">
        <v>33.278903</v>
      </c>
      <c r="K7" s="23"/>
    </row>
    <row r="8" spans="1:11" x14ac:dyDescent="0.25">
      <c r="A8" s="3"/>
      <c r="B8" s="2" t="s">
        <v>4</v>
      </c>
      <c r="C8" s="3" t="s">
        <v>13</v>
      </c>
      <c r="D8" s="9">
        <v>1000</v>
      </c>
      <c r="E8" s="9"/>
      <c r="F8" s="9">
        <v>1000</v>
      </c>
      <c r="G8" s="9"/>
      <c r="H8" s="9">
        <v>1000</v>
      </c>
      <c r="I8" s="9"/>
      <c r="J8" s="9">
        <v>1000</v>
      </c>
      <c r="K8" s="23"/>
    </row>
    <row r="9" spans="1:11" ht="15" customHeight="1" x14ac:dyDescent="0.25">
      <c r="A9" s="3"/>
      <c r="B9" s="2" t="s">
        <v>5</v>
      </c>
      <c r="C9" s="1" t="s">
        <v>42</v>
      </c>
      <c r="D9" s="10">
        <f>ROUND(D7/D8,6)</f>
        <v>3.3279000000000003E-2</v>
      </c>
      <c r="E9" s="10"/>
      <c r="F9" s="10">
        <f>ROUND(F7/F8,6)</f>
        <v>3.3279000000000003E-2</v>
      </c>
      <c r="G9" s="10"/>
      <c r="H9" s="10">
        <f>ROUND(H7/H8,6)</f>
        <v>3.3279000000000003E-2</v>
      </c>
      <c r="I9" s="10"/>
      <c r="J9" s="10">
        <f>ROUND(J7/J8,6)</f>
        <v>3.3279000000000003E-2</v>
      </c>
      <c r="K9" s="23"/>
    </row>
    <row r="10" spans="1:11" x14ac:dyDescent="0.25">
      <c r="A10" s="3"/>
      <c r="B10" s="2"/>
      <c r="C10" s="1"/>
      <c r="D10" s="10"/>
      <c r="E10" s="10"/>
      <c r="F10" s="10"/>
      <c r="G10" s="10"/>
      <c r="H10" s="10"/>
      <c r="I10" s="10"/>
      <c r="J10" s="10"/>
    </row>
    <row r="11" spans="1:11" ht="30" customHeight="1" x14ac:dyDescent="0.3">
      <c r="A11" s="3"/>
      <c r="B11" s="2" t="s">
        <v>6</v>
      </c>
      <c r="C11" s="1" t="s">
        <v>41</v>
      </c>
      <c r="D11" s="35">
        <v>5.8326999999999997E-2</v>
      </c>
      <c r="E11" s="16"/>
      <c r="F11" s="35">
        <v>3.3153000000000002E-2</v>
      </c>
      <c r="G11" s="16"/>
      <c r="H11" s="35">
        <v>2.0472000000000001E-2</v>
      </c>
      <c r="I11" s="16"/>
      <c r="J11" s="35">
        <v>8.6049999999999998E-3</v>
      </c>
      <c r="K11" s="23"/>
    </row>
    <row r="12" spans="1:11" ht="15" customHeight="1" x14ac:dyDescent="0.25">
      <c r="A12" s="3"/>
      <c r="B12" s="2" t="s">
        <v>19</v>
      </c>
      <c r="C12" s="1" t="s">
        <v>47</v>
      </c>
      <c r="D12" s="43">
        <v>8.6333E-3</v>
      </c>
      <c r="E12" s="10"/>
      <c r="F12" s="25">
        <f>D12</f>
        <v>8.6333E-3</v>
      </c>
      <c r="G12" s="10"/>
      <c r="H12" s="25">
        <f>F12</f>
        <v>8.6333E-3</v>
      </c>
      <c r="I12" s="10"/>
      <c r="J12" s="25">
        <f>H12</f>
        <v>8.6333E-3</v>
      </c>
      <c r="K12" s="23"/>
    </row>
    <row r="13" spans="1:11" ht="15" customHeight="1" x14ac:dyDescent="0.25">
      <c r="A13" s="3"/>
      <c r="B13" s="2"/>
      <c r="C13" s="1"/>
    </row>
    <row r="14" spans="1:11" ht="15" customHeight="1" x14ac:dyDescent="0.25">
      <c r="A14" s="3"/>
      <c r="B14" s="2" t="s">
        <v>34</v>
      </c>
      <c r="C14" s="1" t="s">
        <v>35</v>
      </c>
      <c r="D14" s="32">
        <f>ROUND((1/(1-D11))/(1/(1-D12)),6)</f>
        <v>1.052772</v>
      </c>
      <c r="E14" s="10"/>
      <c r="F14" s="32">
        <f>ROUND((1/(1-F11))/(1/(1-F12)),6)</f>
        <v>1.02536</v>
      </c>
      <c r="G14" s="10"/>
      <c r="H14" s="32">
        <f>ROUND((1/(1-H11))/(1/(1-H12)),6)</f>
        <v>1.012086</v>
      </c>
      <c r="I14" s="10"/>
      <c r="J14" s="32">
        <f>ROUND((1/(1-J11))/(1/(1-J12)),6)</f>
        <v>0.99997100000000005</v>
      </c>
      <c r="K14" s="23"/>
    </row>
    <row r="15" spans="1:11" ht="15" customHeight="1" x14ac:dyDescent="0.25">
      <c r="A15" s="3"/>
      <c r="B15" s="2"/>
      <c r="C15" s="1"/>
      <c r="D15" s="10"/>
      <c r="E15" s="10"/>
      <c r="F15" s="10"/>
      <c r="G15" s="10"/>
      <c r="H15" s="10"/>
      <c r="I15" s="10"/>
      <c r="J15" s="10"/>
    </row>
    <row r="16" spans="1:11" ht="15" customHeight="1" x14ac:dyDescent="0.25">
      <c r="A16" s="3"/>
      <c r="B16" s="2"/>
      <c r="C16" s="1"/>
      <c r="D16" s="10"/>
      <c r="E16" s="10"/>
      <c r="F16" s="10"/>
      <c r="G16" s="10"/>
      <c r="H16" s="10"/>
      <c r="I16" s="10"/>
      <c r="J16" s="10"/>
    </row>
    <row r="17" spans="1:11" ht="15" customHeight="1" x14ac:dyDescent="0.25">
      <c r="A17" s="3"/>
      <c r="B17" s="2" t="s">
        <v>20</v>
      </c>
      <c r="C17" s="12" t="s">
        <v>14</v>
      </c>
      <c r="D17" s="10">
        <f>ROUND(D9*D14,6)</f>
        <v>3.5034999999999997E-2</v>
      </c>
      <c r="E17" s="10"/>
      <c r="F17" s="10">
        <f>ROUND(F9*F14,6)</f>
        <v>3.4123000000000001E-2</v>
      </c>
      <c r="G17" s="10"/>
      <c r="H17" s="10">
        <f>ROUND(H9*H14,6)</f>
        <v>3.3681000000000003E-2</v>
      </c>
      <c r="I17" s="10"/>
      <c r="J17" s="10">
        <f>ROUND(J9*J14,6)</f>
        <v>3.3278000000000002E-2</v>
      </c>
      <c r="K17" s="23"/>
    </row>
    <row r="18" spans="1:11" ht="15" customHeight="1" x14ac:dyDescent="0.25">
      <c r="A18" s="3"/>
      <c r="B18" s="2" t="s">
        <v>7</v>
      </c>
      <c r="C18" s="3" t="s">
        <v>10</v>
      </c>
      <c r="D18" s="29">
        <v>1.0662499999999999</v>
      </c>
      <c r="E18" s="13"/>
      <c r="F18" s="30">
        <f>D18</f>
        <v>1.0662499999999999</v>
      </c>
      <c r="G18" s="29"/>
      <c r="H18" s="30">
        <f>F18</f>
        <v>1.0662499999999999</v>
      </c>
      <c r="I18" s="29"/>
      <c r="J18" s="30">
        <f>H18</f>
        <v>1.0662499999999999</v>
      </c>
      <c r="K18" s="23"/>
    </row>
    <row r="19" spans="1:11" ht="15" customHeight="1" x14ac:dyDescent="0.25">
      <c r="A19" s="3"/>
      <c r="B19" s="2" t="s">
        <v>16</v>
      </c>
      <c r="C19" s="12" t="s">
        <v>44</v>
      </c>
      <c r="D19" s="10">
        <f>ROUND(D17*D18,6)</f>
        <v>3.7356E-2</v>
      </c>
      <c r="E19" s="10"/>
      <c r="F19" s="10">
        <f>ROUND(F17*F18,6)</f>
        <v>3.6384E-2</v>
      </c>
      <c r="G19" s="10"/>
      <c r="H19" s="10">
        <f>ROUND(H17*H18,6)</f>
        <v>3.5911999999999999E-2</v>
      </c>
      <c r="I19" s="10"/>
      <c r="J19" s="10">
        <f>ROUND(J17*J18,6)</f>
        <v>3.5483000000000001E-2</v>
      </c>
      <c r="K19" s="23"/>
    </row>
    <row r="20" spans="1:11" ht="15" customHeight="1" x14ac:dyDescent="0.25">
      <c r="A20" s="3"/>
      <c r="B20" s="2" t="s">
        <v>8</v>
      </c>
      <c r="C20" s="3" t="s">
        <v>15</v>
      </c>
      <c r="D20" s="14">
        <v>30</v>
      </c>
      <c r="E20" s="14"/>
      <c r="F20" s="15">
        <f>D20</f>
        <v>30</v>
      </c>
      <c r="G20" s="14"/>
      <c r="H20" s="15">
        <f>F20</f>
        <v>30</v>
      </c>
      <c r="I20" s="14"/>
      <c r="J20" s="15">
        <f>H20</f>
        <v>30</v>
      </c>
      <c r="K20" s="23"/>
    </row>
    <row r="21" spans="1:11" ht="15" customHeight="1" x14ac:dyDescent="0.3">
      <c r="A21" s="3"/>
      <c r="B21" s="26" t="s">
        <v>21</v>
      </c>
      <c r="C21" s="12" t="s">
        <v>31</v>
      </c>
      <c r="D21" s="16">
        <f>ROUND(D19*D20,6)</f>
        <v>1.1206799999999999</v>
      </c>
      <c r="E21" s="10"/>
      <c r="F21" s="16">
        <f>ROUND(F19*F20,6)</f>
        <v>1.09152</v>
      </c>
      <c r="G21" s="10"/>
      <c r="H21" s="16">
        <f>ROUND(H19*H20,6)</f>
        <v>1.0773600000000001</v>
      </c>
      <c r="I21" s="10"/>
      <c r="J21" s="16">
        <f>ROUND(J19*J20,6)</f>
        <v>1.0644899999999999</v>
      </c>
      <c r="K21" s="23"/>
    </row>
    <row r="22" spans="1:11" ht="15" customHeight="1" x14ac:dyDescent="0.25">
      <c r="A22" s="3"/>
      <c r="B22" s="2"/>
      <c r="C22" s="12"/>
      <c r="D22" s="10"/>
      <c r="E22" s="10"/>
      <c r="F22" s="10"/>
      <c r="G22" s="10"/>
      <c r="H22" s="10"/>
      <c r="I22" s="10"/>
      <c r="J22" s="10"/>
    </row>
    <row r="23" spans="1:11" ht="15" customHeight="1" x14ac:dyDescent="0.25">
      <c r="A23" s="3"/>
      <c r="B23" s="2"/>
      <c r="C23" s="3"/>
      <c r="D23" s="17"/>
      <c r="E23" s="17"/>
      <c r="F23" s="17"/>
      <c r="G23" s="17"/>
      <c r="H23" s="17"/>
      <c r="I23" s="17"/>
      <c r="J23" s="17"/>
    </row>
    <row r="24" spans="1:11" ht="15" customHeight="1" x14ac:dyDescent="0.25">
      <c r="A24" s="3"/>
      <c r="B24" s="2" t="s">
        <v>23</v>
      </c>
      <c r="C24" s="3" t="s">
        <v>30</v>
      </c>
      <c r="D24" s="8">
        <v>6.0000000000000001E-3</v>
      </c>
      <c r="E24" s="8"/>
      <c r="F24" s="18">
        <f>+D24</f>
        <v>6.0000000000000001E-3</v>
      </c>
      <c r="G24" s="18"/>
      <c r="H24" s="18">
        <f>+F24</f>
        <v>6.0000000000000001E-3</v>
      </c>
      <c r="I24" s="18"/>
      <c r="J24" s="18">
        <f>+H24</f>
        <v>6.0000000000000001E-3</v>
      </c>
      <c r="K24" s="23"/>
    </row>
    <row r="25" spans="1:11" ht="15" customHeight="1" x14ac:dyDescent="0.3">
      <c r="A25" s="3"/>
      <c r="B25" s="2" t="s">
        <v>36</v>
      </c>
      <c r="C25" s="1" t="s">
        <v>37</v>
      </c>
      <c r="D25" s="36">
        <f>D14</f>
        <v>1.052772</v>
      </c>
      <c r="E25" s="31"/>
      <c r="F25" s="36">
        <f>F14</f>
        <v>1.02536</v>
      </c>
      <c r="G25" s="31"/>
      <c r="H25" s="36">
        <f>H14</f>
        <v>1.012086</v>
      </c>
      <c r="I25" s="31"/>
      <c r="J25" s="36">
        <f>J14</f>
        <v>0.99997100000000005</v>
      </c>
      <c r="K25" s="23"/>
    </row>
    <row r="26" spans="1:11" ht="15" customHeight="1" x14ac:dyDescent="0.25">
      <c r="A26" s="3"/>
      <c r="B26" s="2" t="s">
        <v>24</v>
      </c>
      <c r="C26" s="12" t="s">
        <v>22</v>
      </c>
      <c r="D26" s="18">
        <f>ROUND(D24*D25,6)</f>
        <v>6.3169999999999997E-3</v>
      </c>
      <c r="E26" s="18"/>
      <c r="F26" s="18">
        <f>ROUND(F24*F25,6)</f>
        <v>6.1520000000000004E-3</v>
      </c>
      <c r="G26" s="18"/>
      <c r="H26" s="18">
        <f>ROUND(H24*H25,6)</f>
        <v>6.0730000000000003E-3</v>
      </c>
      <c r="I26" s="18"/>
      <c r="J26" s="18">
        <f>ROUND(J24*J25,6)</f>
        <v>6.0000000000000001E-3</v>
      </c>
      <c r="K26" s="23"/>
    </row>
    <row r="27" spans="1:11" ht="15" customHeight="1" x14ac:dyDescent="0.25">
      <c r="A27" s="3"/>
      <c r="B27" s="2" t="s">
        <v>25</v>
      </c>
      <c r="C27" s="3" t="s">
        <v>10</v>
      </c>
      <c r="D27" s="30">
        <f>D18</f>
        <v>1.0662499999999999</v>
      </c>
      <c r="E27" s="30"/>
      <c r="F27" s="30">
        <f>D27</f>
        <v>1.0662499999999999</v>
      </c>
      <c r="G27" s="30"/>
      <c r="H27" s="30">
        <f>F27</f>
        <v>1.0662499999999999</v>
      </c>
      <c r="I27" s="30"/>
      <c r="J27" s="30">
        <f>H27</f>
        <v>1.0662499999999999</v>
      </c>
      <c r="K27" s="23"/>
    </row>
    <row r="28" spans="1:11" ht="15" customHeight="1" x14ac:dyDescent="0.25">
      <c r="A28" s="3"/>
      <c r="B28" s="2" t="s">
        <v>26</v>
      </c>
      <c r="C28" s="3" t="s">
        <v>17</v>
      </c>
      <c r="D28" s="18">
        <f>+ROUND(D26*D27,6)</f>
        <v>6.7359999999999998E-3</v>
      </c>
      <c r="E28" s="18"/>
      <c r="F28" s="18">
        <f>+ROUND(F26*F27,6)</f>
        <v>6.5599999999999999E-3</v>
      </c>
      <c r="G28" s="18"/>
      <c r="H28" s="18">
        <f>+ROUND(H26*H27,6)</f>
        <v>6.4749999999999999E-3</v>
      </c>
      <c r="I28" s="18"/>
      <c r="J28" s="18">
        <f>+ROUND(J26*J27,6)</f>
        <v>6.398E-3</v>
      </c>
      <c r="K28" s="23"/>
    </row>
    <row r="29" spans="1:11" ht="15" customHeight="1" x14ac:dyDescent="0.25">
      <c r="A29" s="3"/>
      <c r="B29" s="2" t="s">
        <v>27</v>
      </c>
      <c r="C29" s="3" t="s">
        <v>15</v>
      </c>
      <c r="D29" s="19">
        <f>+D20</f>
        <v>30</v>
      </c>
      <c r="E29" s="19"/>
      <c r="F29" s="19">
        <f>+F20</f>
        <v>30</v>
      </c>
      <c r="G29" s="19"/>
      <c r="H29" s="19">
        <f>+H20</f>
        <v>30</v>
      </c>
      <c r="I29" s="19"/>
      <c r="J29" s="19">
        <f>+J20</f>
        <v>30</v>
      </c>
      <c r="K29" s="23"/>
    </row>
    <row r="30" spans="1:11" ht="15" customHeight="1" x14ac:dyDescent="0.3">
      <c r="A30" s="3"/>
      <c r="B30" s="26" t="s">
        <v>28</v>
      </c>
      <c r="C30" s="3" t="s">
        <v>17</v>
      </c>
      <c r="D30" s="16">
        <f>ROUND(D28*D29,6)</f>
        <v>0.20208000000000001</v>
      </c>
      <c r="E30" s="10"/>
      <c r="F30" s="16">
        <f>ROUND(F28*F29,6)</f>
        <v>0.1968</v>
      </c>
      <c r="G30" s="10"/>
      <c r="H30" s="16">
        <f>ROUND(H28*H29,6)</f>
        <v>0.19425000000000001</v>
      </c>
      <c r="I30" s="10"/>
      <c r="J30" s="16">
        <f>ROUND(J28*J29,6)</f>
        <v>0.19194</v>
      </c>
    </row>
    <row r="31" spans="1:11" ht="15" customHeight="1" x14ac:dyDescent="0.25">
      <c r="A31" s="3"/>
      <c r="B31" s="2"/>
      <c r="C31" s="3"/>
      <c r="D31" s="10"/>
      <c r="E31" s="10"/>
      <c r="F31" s="10"/>
      <c r="G31" s="10"/>
      <c r="H31" s="10"/>
      <c r="I31" s="10"/>
      <c r="J31" s="10"/>
    </row>
    <row r="32" spans="1:11" ht="15" customHeight="1" thickBot="1" x14ac:dyDescent="0.3">
      <c r="A32" s="3"/>
      <c r="B32" s="2"/>
      <c r="C32" s="3"/>
      <c r="D32" s="17"/>
      <c r="E32" s="17"/>
      <c r="F32" s="17"/>
      <c r="G32" s="17"/>
      <c r="H32" s="17"/>
      <c r="I32" s="17"/>
      <c r="J32" s="17"/>
    </row>
    <row r="33" spans="1:10" ht="15" customHeight="1" thickBot="1" x14ac:dyDescent="0.35">
      <c r="A33" s="3"/>
      <c r="B33" s="27" t="s">
        <v>38</v>
      </c>
      <c r="C33" s="3" t="s">
        <v>45</v>
      </c>
      <c r="D33" s="20">
        <f>+D21+D30</f>
        <v>1.3227599999999999</v>
      </c>
      <c r="E33" s="21"/>
      <c r="F33" s="20">
        <f>+F21+F30</f>
        <v>1.2883200000000001</v>
      </c>
      <c r="G33" s="21"/>
      <c r="H33" s="20">
        <f>+H21+H30</f>
        <v>1.2716100000000001</v>
      </c>
      <c r="I33" s="21"/>
      <c r="J33" s="20">
        <f>+J21+J30</f>
        <v>1.2564299999999999</v>
      </c>
    </row>
    <row r="34" spans="1:10" ht="15" customHeight="1" x14ac:dyDescent="0.25">
      <c r="A34" s="3"/>
      <c r="B34" s="2"/>
      <c r="C34" s="12"/>
      <c r="D34" s="22"/>
      <c r="E34" s="22"/>
      <c r="F34" s="10"/>
      <c r="G34" s="10"/>
      <c r="H34" s="10"/>
      <c r="I34" s="10"/>
      <c r="J34" s="10"/>
    </row>
    <row r="35" spans="1:10" ht="75" customHeight="1" x14ac:dyDescent="0.25">
      <c r="A35" s="3"/>
      <c r="B35" s="3"/>
      <c r="C35" s="40" t="s">
        <v>18</v>
      </c>
      <c r="D35" s="41"/>
      <c r="E35" s="41"/>
      <c r="F35" s="41"/>
      <c r="G35" s="41"/>
      <c r="H35" s="41"/>
      <c r="I35" s="41"/>
      <c r="J35" s="41"/>
    </row>
    <row r="36" spans="1:10" x14ac:dyDescent="0.25">
      <c r="A36" s="3"/>
      <c r="B36" s="3"/>
      <c r="C36" s="40" t="s">
        <v>12</v>
      </c>
      <c r="D36" s="41"/>
      <c r="E36" s="41"/>
      <c r="F36" s="41"/>
      <c r="G36" s="41"/>
      <c r="H36" s="41"/>
      <c r="I36" s="41"/>
      <c r="J36" s="41"/>
    </row>
    <row r="37" spans="1:10" x14ac:dyDescent="0.25">
      <c r="A37" s="3"/>
      <c r="B37" s="3"/>
      <c r="C37" s="3"/>
      <c r="D37" s="3"/>
      <c r="E37" s="3"/>
      <c r="F37" s="3"/>
      <c r="G37" s="3"/>
      <c r="H37" s="3"/>
      <c r="I37" s="3"/>
      <c r="J37" s="3"/>
    </row>
    <row r="38" spans="1:10" ht="30" customHeight="1" x14ac:dyDescent="0.25">
      <c r="A38" s="3"/>
      <c r="B38" s="28" t="s">
        <v>9</v>
      </c>
      <c r="C38" s="41" t="s">
        <v>11</v>
      </c>
      <c r="D38" s="41"/>
      <c r="E38" s="41"/>
      <c r="F38" s="41"/>
      <c r="G38" s="41"/>
      <c r="H38" s="41"/>
      <c r="I38" s="41"/>
      <c r="J38" s="41"/>
    </row>
    <row r="39" spans="1:10" ht="15" customHeight="1" x14ac:dyDescent="0.25">
      <c r="A39" s="3"/>
      <c r="B39" s="28"/>
      <c r="C39" s="38" t="s">
        <v>32</v>
      </c>
      <c r="D39" s="39"/>
      <c r="E39" s="39"/>
      <c r="F39" s="39"/>
      <c r="G39" s="39"/>
      <c r="H39" s="39"/>
      <c r="I39" s="39"/>
      <c r="J39" s="39"/>
    </row>
    <row r="40" spans="1:10" ht="15" customHeight="1" x14ac:dyDescent="0.25">
      <c r="A40" s="3"/>
      <c r="B40" s="3"/>
      <c r="C40" s="38" t="s">
        <v>46</v>
      </c>
      <c r="D40" s="42"/>
      <c r="E40" s="42"/>
      <c r="F40" s="42"/>
      <c r="G40" s="42"/>
      <c r="H40" s="42"/>
      <c r="I40" s="42"/>
      <c r="J40" s="42"/>
    </row>
    <row r="41" spans="1:10" ht="30" customHeight="1" x14ac:dyDescent="0.25">
      <c r="C41" s="38" t="s">
        <v>40</v>
      </c>
      <c r="D41" s="39"/>
      <c r="E41" s="39"/>
      <c r="F41" s="39"/>
      <c r="G41" s="39"/>
      <c r="H41" s="39"/>
      <c r="I41" s="39"/>
      <c r="J41" s="39"/>
    </row>
    <row r="42" spans="1:10" ht="15" customHeight="1" x14ac:dyDescent="0.25">
      <c r="C42" s="38" t="s">
        <v>39</v>
      </c>
      <c r="D42" s="39"/>
      <c r="E42" s="39"/>
      <c r="F42" s="39"/>
      <c r="G42" s="39"/>
      <c r="H42" s="39"/>
      <c r="I42" s="39"/>
      <c r="J42" s="39"/>
    </row>
  </sheetData>
  <mergeCells count="7">
    <mergeCell ref="C41:J41"/>
    <mergeCell ref="C42:J42"/>
    <mergeCell ref="C35:J35"/>
    <mergeCell ref="C36:J36"/>
    <mergeCell ref="C38:J38"/>
    <mergeCell ref="C40:J40"/>
    <mergeCell ref="C39:J39"/>
  </mergeCells>
  <phoneticPr fontId="5" type="noConversion"/>
  <pageMargins left="0.75" right="0.75" top="1" bottom="1" header="0.5" footer="0.5"/>
  <pageSetup scale="58" orientation="landscape" r:id="rId1"/>
  <headerFooter alignWithMargins="0"/>
  <ignoredErrors>
    <ignoredError sqref="D27:D28 F24:J24 F27 G28:G29 D29 I28:I29 F28:F29 J28:J29 H28:H29 J25 I25 H25 G25 F25 E25 D25 F18:J18 D26 F26 H26 J26 I26 G26 E26 E28:E29 I27 G27 E27 J27 H27 E33:F33 G33:H33 I33" unlockedFormula="1"/>
    <ignoredError sqref="F19:J19" formula="1"/>
    <ignoredError sqref="F20:J20" formula="1" unlockedFormula="1"/>
  </ignoredErrors>
</worksheet>
</file>

<file path=docMetadata/LabelInfo.xml><?xml version="1.0" encoding="utf-8"?>
<clbl:labelList xmlns:clbl="http://schemas.microsoft.com/office/2020/mipLabelMetadata">
  <clbl:label id="{91735711-3074-40fb-abee-245951e65a67}" enabled="1" method="Standard" siteId="{490bf92a-5045-4d52-9812-6b2f8bf300d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Polansky, Paul W.</dc:creator>
  <cp:lastModifiedBy>Teng, Elizabeth</cp:lastModifiedBy>
  <cp:lastPrinted>2013-03-21T14:18:38Z</cp:lastPrinted>
  <dcterms:created xsi:type="dcterms:W3CDTF">2006-10-13T15:23:25Z</dcterms:created>
  <dcterms:modified xsi:type="dcterms:W3CDTF">2024-08-30T13:29:26Z</dcterms:modified>
</cp:coreProperties>
</file>